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1030\OneDrive\바탕 화면\공문\2022\"/>
    </mc:Choice>
  </mc:AlternateContent>
  <xr:revisionPtr revIDLastSave="0" documentId="8_{5D08D3E7-26C6-46E4-AD09-988839953AA3}" xr6:coauthVersionLast="47" xr6:coauthVersionMax="47" xr10:uidLastSave="{00000000-0000-0000-0000-000000000000}"/>
  <bookViews>
    <workbookView xWindow="1170" yWindow="1170" windowWidth="13620" windowHeight="9135" xr2:uid="{00000000-000D-0000-FFFF-FFFF00000000}"/>
  </bookViews>
  <sheets>
    <sheet name="Data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E23" i="1"/>
  <c r="H22" i="1"/>
  <c r="G22" i="1"/>
  <c r="E22" i="1"/>
  <c r="H21" i="1"/>
  <c r="G21" i="1"/>
  <c r="E21" i="1"/>
  <c r="H20" i="1"/>
  <c r="G20" i="1"/>
  <c r="E20" i="1"/>
  <c r="H19" i="1"/>
  <c r="G19" i="1"/>
  <c r="E19" i="1"/>
  <c r="H18" i="1"/>
  <c r="G18" i="1"/>
  <c r="E18" i="1"/>
  <c r="H17" i="1"/>
  <c r="G17" i="1"/>
  <c r="E17" i="1"/>
  <c r="H16" i="1"/>
  <c r="G16" i="1"/>
  <c r="E16" i="1"/>
  <c r="H15" i="1"/>
  <c r="G15" i="1"/>
  <c r="E15" i="1"/>
  <c r="H14" i="1"/>
  <c r="G14" i="1"/>
  <c r="E14" i="1"/>
  <c r="H13" i="1"/>
  <c r="G13" i="1"/>
  <c r="E13" i="1"/>
  <c r="H12" i="1"/>
  <c r="G12" i="1"/>
  <c r="E12" i="1"/>
  <c r="H11" i="1"/>
  <c r="G11" i="1"/>
  <c r="E11" i="1"/>
  <c r="H10" i="1"/>
  <c r="G10" i="1"/>
  <c r="E10" i="1"/>
  <c r="H9" i="1"/>
  <c r="G9" i="1"/>
  <c r="E9" i="1"/>
  <c r="H8" i="1"/>
  <c r="G8" i="1"/>
  <c r="E8" i="1"/>
  <c r="H7" i="1"/>
  <c r="G7" i="1"/>
  <c r="E7" i="1"/>
  <c r="F6" i="1"/>
  <c r="D6" i="1"/>
  <c r="C6" i="1"/>
  <c r="B6" i="1"/>
  <c r="E6" i="1" l="1"/>
  <c r="G6" i="1"/>
  <c r="H6" i="1"/>
</calcChain>
</file>

<file path=xl/sharedStrings.xml><?xml version="1.0" encoding="utf-8"?>
<sst xmlns="http://schemas.openxmlformats.org/spreadsheetml/2006/main" count="99" uniqueCount="93">
  <si>
    <t>서울</t>
  </si>
  <si>
    <t>부산</t>
  </si>
  <si>
    <t>대구</t>
  </si>
  <si>
    <t>인천</t>
  </si>
  <si>
    <t>광주</t>
  </si>
  <si>
    <t>대전</t>
  </si>
  <si>
    <t>울산</t>
  </si>
  <si>
    <t>세종</t>
  </si>
  <si>
    <t>경기</t>
  </si>
  <si>
    <t>강원</t>
  </si>
  <si>
    <t>충북</t>
  </si>
  <si>
    <t>충남</t>
  </si>
  <si>
    <t>전북</t>
  </si>
  <si>
    <t>전남</t>
  </si>
  <si>
    <t>경북</t>
  </si>
  <si>
    <t>경남</t>
  </si>
  <si>
    <t>제주</t>
  </si>
  <si>
    <t>where RSRV_KIND_DTL = '요양병원 및 요양시설'</t>
  </si>
  <si>
    <t>;</t>
  </si>
  <si>
    <t xml:space="preserve">select sidonm, </t>
  </si>
  <si>
    <t xml:space="preserve">       sum(M11_1) M11_1, </t>
  </si>
  <si>
    <t xml:space="preserve">       sum(M11_2) M11_2, </t>
  </si>
  <si>
    <t xml:space="preserve">       sum(M11_3) M11_3, </t>
  </si>
  <si>
    <t xml:space="preserve">       sum(M11_4) M11_4, </t>
  </si>
  <si>
    <t xml:space="preserve">       --</t>
  </si>
  <si>
    <t xml:space="preserve">       sum(M12_1) M12_1, </t>
  </si>
  <si>
    <t xml:space="preserve">       sum(M12_2) M12_2, </t>
  </si>
  <si>
    <t xml:space="preserve">       sum(M12_3) M12_3, </t>
  </si>
  <si>
    <t xml:space="preserve">       </t>
  </si>
  <si>
    <t xml:space="preserve">from </t>
  </si>
  <si>
    <t>(</t>
  </si>
  <si>
    <t>select sidonm, SIDOCD,</t>
  </si>
  <si>
    <t xml:space="preserve">       case when dte = '11월 도래자' and TRPR='요양병원 입원환자' then count(*) end M11_1,</t>
  </si>
  <si>
    <t xml:space="preserve">       case when dte = '11월 도래자' and TRPR='요양병원 종사자' then count(*) end M11_2,</t>
  </si>
  <si>
    <t xml:space="preserve">       case when dte = '11월 도래자' and TRPR='요양시설 입원환자' then count(*) end M11_3,</t>
  </si>
  <si>
    <t xml:space="preserve">       case when dte = '11월 도래자' and TRPR='요양시설 종사자' then count(*) end M11_4,</t>
  </si>
  <si>
    <t xml:space="preserve">       case when dte = '12월 도래자' and TRPR='요양병원 입원환자' then count(*) end M12_1,</t>
  </si>
  <si>
    <t xml:space="preserve">       case when dte = '12월 도래자' and TRPR='요양병원 종사자' then count(*) end M12_2,</t>
  </si>
  <si>
    <t xml:space="preserve">       case when dte = '12월 도래자' and TRPR='요양시설 입원환자' then count(*) end M12_3,</t>
  </si>
  <si>
    <t>from (</t>
  </si>
  <si>
    <t>select a.ptnt_rrn,SIDOCD,</t>
  </si>
  <si>
    <t xml:space="preserve">    case when CLSF_SCTN in ('요양병원 입원환자','입원환자') or CLSF_SCTN is null then '요양병원 입원환자'</t>
  </si>
  <si>
    <t xml:space="preserve">        when CLSF_SCTN in ('요양병원 종사자','종사자') then '요양병원 종사자'</t>
  </si>
  <si>
    <t xml:space="preserve">        when CLSF_SCTN in ('요양시설 입원환자') then '요양시설 입원환자'</t>
  </si>
  <si>
    <t xml:space="preserve">        when CLSF_SCTN in ('요양시설 종사자') then '요양시설 종사자' end trpr,</t>
  </si>
  <si>
    <t xml:space="preserve">    case when to_date(b.vcnymd) + 120 between '20210101' and '20211130' then '11월 도래자'</t>
  </si>
  <si>
    <t xml:space="preserve">        when to_date(b.vcnymd) + 120 between '20211201' and '20211231' then  '12월 도래자'</t>
  </si>
  <si>
    <t xml:space="preserve">    else '그 외' end dte,    </t>
  </si>
  <si>
    <t xml:space="preserve">    c.sidonm</t>
  </si>
  <si>
    <t>from co19_apnm_btst_info a</t>
  </si>
  <si>
    <t>join pbrdba.co19_in_vcn_info b</t>
  </si>
  <si>
    <t>on a.ptnt_rrn = b.ptnt_rrn and b.vcntme = '2'</t>
  </si>
  <si>
    <t>join pbrdba.v_vi_org_pbhl c</t>
  </si>
  <si>
    <t>on a.upr_orgcd = c.orgcd</t>
  </si>
  <si>
    <t>)</t>
  </si>
  <si>
    <t>group by SIDONM,dte,TRPR,SIDOCD</t>
  </si>
  <si>
    <t>) a</t>
  </si>
  <si>
    <t>group by a.sidonm,a.sidocd</t>
  </si>
  <si>
    <t>order by a.SIDOCD</t>
  </si>
  <si>
    <t xml:space="preserve">       sum(etc_1) etc_1, </t>
  </si>
  <si>
    <t xml:space="preserve">       sum(etc_2) etc_2, </t>
  </si>
  <si>
    <t xml:space="preserve">       sum(M12_4) M12_4,</t>
  </si>
  <si>
    <t xml:space="preserve">       sum(etc_3) etc_3, </t>
  </si>
  <si>
    <t xml:space="preserve">       sum(etc_4) etc_4</t>
  </si>
  <si>
    <t xml:space="preserve">       case when dte = '12월 도래자' and TRPR='요양시설 종사자' then count(*) end M12_4,</t>
  </si>
  <si>
    <t xml:space="preserve">       case when dte = '그 외' and TRPR='요양병원 입원환자' then count(*) end etc_1,</t>
  </si>
  <si>
    <t xml:space="preserve">       case when dte = '그 외' and TRPR='요양병원 종사자' then count(*) end etc_2,</t>
  </si>
  <si>
    <t xml:space="preserve">       case when dte = '그 외' and TRPR='요양시설 입원환자' then count(*) end etc_3,</t>
  </si>
  <si>
    <t xml:space="preserve">       case when dte = '그 외' and TRPR='요양시설 종사자' then count(*) end etc_4</t>
  </si>
  <si>
    <t xml:space="preserve">       sum(m1) m1,</t>
  </si>
  <si>
    <t xml:space="preserve">       sum(m2) m2,</t>
  </si>
  <si>
    <t xml:space="preserve">       sum(m3) m3,</t>
  </si>
  <si>
    <t xml:space="preserve">       sum(m4) m4,</t>
  </si>
  <si>
    <t xml:space="preserve">       case when trpr='요양병원 입원환자' then sum(in_vcn) end m1,</t>
  </si>
  <si>
    <t xml:space="preserve">       case when trpr='요양병원 종사자' then sum(in_vcn) end m2,</t>
  </si>
  <si>
    <t xml:space="preserve">       case when trpr='요양시설 입원환자' then sum(in_vcn) end m3,</t>
  </si>
  <si>
    <t xml:space="preserve">       case when trpr='요양시설 종사자' then sum(in_vcn) end m4,</t>
  </si>
  <si>
    <t xml:space="preserve">    case when d.vcnymd is not null then 1 else 0 end in_vcn,</t>
  </si>
  <si>
    <t>left outer join pbrdba.co19_in_vcn_info d</t>
  </si>
  <si>
    <t>on a.ptnt_rrn = d.ptnt_rrn and d.vcntme = '3'</t>
  </si>
  <si>
    <t>접종자</t>
    <phoneticPr fontId="1" type="noConversion"/>
  </si>
  <si>
    <t>시도</t>
    <phoneticPr fontId="1" type="noConversion"/>
  </si>
  <si>
    <t>접종률</t>
    <phoneticPr fontId="1" type="noConversion"/>
  </si>
  <si>
    <t>대상자</t>
    <phoneticPr fontId="1" type="noConversion"/>
  </si>
  <si>
    <t>(단위:명,%)</t>
    <phoneticPr fontId="1" type="noConversion"/>
  </si>
  <si>
    <t>~11월 
도래자</t>
    <phoneticPr fontId="1" type="noConversion"/>
  </si>
  <si>
    <t>12월
 도래자</t>
    <phoneticPr fontId="1" type="noConversion"/>
  </si>
  <si>
    <t>11월
접종율</t>
    <phoneticPr fontId="1" type="noConversion"/>
  </si>
  <si>
    <t>22년
이후</t>
    <phoneticPr fontId="1" type="noConversion"/>
  </si>
  <si>
    <t>의료기관 종사자(의원 등)</t>
    <phoneticPr fontId="1" type="noConversion"/>
  </si>
  <si>
    <t>의료기관 종사자(의원 등) 3차(부스터)접종 현황(11.30일 0시 기준)</t>
    <phoneticPr fontId="1" type="noConversion"/>
  </si>
  <si>
    <r>
      <t xml:space="preserve">** 시도별 현황은 근무지 소재 시도가 아닌 대상자 </t>
    </r>
    <r>
      <rPr>
        <b/>
        <sz val="11"/>
        <color theme="1"/>
        <rFont val="맑은 고딕"/>
        <family val="3"/>
        <charset val="129"/>
        <scheme val="minor"/>
      </rPr>
      <t>주민등록 주소지에 따른 분류임</t>
    </r>
    <phoneticPr fontId="1" type="noConversion"/>
  </si>
  <si>
    <t>* 기본접종(1,2차) 접종후 4개월 도래시점이 11.30일 이전 대상자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</si>
</sst>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_-;\-* #,##0.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1" fontId="4" fillId="0" borderId="1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4" fillId="0" borderId="6" xfId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1" fontId="4" fillId="0" borderId="5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/>
    </xf>
    <xf numFmtId="176" fontId="4" fillId="0" borderId="14" xfId="1" applyNumberFormat="1" applyFont="1" applyBorder="1" applyAlignment="1">
      <alignment horizontal="center" vertical="center"/>
    </xf>
    <xf numFmtId="176" fontId="4" fillId="0" borderId="15" xfId="1" applyNumberFormat="1" applyFont="1" applyBorder="1" applyAlignment="1">
      <alignment horizontal="center" vertical="center"/>
    </xf>
    <xf numFmtId="41" fontId="4" fillId="0" borderId="10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zoomScaleNormal="100" workbookViewId="0">
      <selection activeCell="J10" sqref="J10"/>
    </sheetView>
  </sheetViews>
  <sheetFormatPr defaultRowHeight="16.5" x14ac:dyDescent="0.3"/>
  <cols>
    <col min="1" max="1" width="5.25" bestFit="1" customWidth="1"/>
    <col min="2" max="3" width="9.125" bestFit="1" customWidth="1"/>
    <col min="4" max="4" width="8.625" bestFit="1" customWidth="1"/>
    <col min="5" max="5" width="5.125" bestFit="1" customWidth="1"/>
    <col min="6" max="6" width="8.125" bestFit="1" customWidth="1"/>
    <col min="7" max="7" width="6.625" bestFit="1" customWidth="1"/>
    <col min="8" max="8" width="7.625" bestFit="1" customWidth="1"/>
    <col min="9" max="9" width="13.375" bestFit="1" customWidth="1"/>
    <col min="10" max="10" width="9.125" bestFit="1" customWidth="1"/>
    <col min="11" max="12" width="8.625" bestFit="1" customWidth="1"/>
    <col min="13" max="13" width="9.5" bestFit="1" customWidth="1"/>
    <col min="14" max="14" width="6.625" bestFit="1" customWidth="1"/>
    <col min="15" max="15" width="8.125" bestFit="1" customWidth="1"/>
  </cols>
  <sheetData>
    <row r="1" spans="1:8" ht="29.25" customHeight="1" x14ac:dyDescent="0.3">
      <c r="A1" s="18" t="s">
        <v>90</v>
      </c>
    </row>
    <row r="2" spans="1:8" ht="12" customHeight="1" x14ac:dyDescent="0.3">
      <c r="A2" s="17"/>
    </row>
    <row r="3" spans="1:8" ht="17.25" thickBot="1" x14ac:dyDescent="0.35">
      <c r="A3" t="s">
        <v>84</v>
      </c>
    </row>
    <row r="4" spans="1:8" x14ac:dyDescent="0.3">
      <c r="A4" s="19" t="s">
        <v>81</v>
      </c>
      <c r="B4" s="21" t="s">
        <v>89</v>
      </c>
      <c r="C4" s="22"/>
      <c r="D4" s="22"/>
      <c r="E4" s="22"/>
      <c r="F4" s="22"/>
      <c r="G4" s="22"/>
      <c r="H4" s="23"/>
    </row>
    <row r="5" spans="1:8" ht="27" x14ac:dyDescent="0.3">
      <c r="A5" s="20"/>
      <c r="B5" s="4" t="s">
        <v>83</v>
      </c>
      <c r="C5" s="11" t="s">
        <v>85</v>
      </c>
      <c r="D5" s="11" t="s">
        <v>86</v>
      </c>
      <c r="E5" s="11" t="s">
        <v>88</v>
      </c>
      <c r="F5" s="2" t="s">
        <v>80</v>
      </c>
      <c r="G5" s="12" t="s">
        <v>87</v>
      </c>
      <c r="H5" s="9" t="s">
        <v>82</v>
      </c>
    </row>
    <row r="6" spans="1:8" x14ac:dyDescent="0.3">
      <c r="A6" s="6"/>
      <c r="B6" s="16">
        <f>SUM(B7:B23)</f>
        <v>265859</v>
      </c>
      <c r="C6" s="1">
        <f t="shared" ref="C6:D6" si="0">SUM(C7:C23)</f>
        <v>234923</v>
      </c>
      <c r="D6" s="1">
        <f t="shared" si="0"/>
        <v>30855</v>
      </c>
      <c r="E6" s="1">
        <f>B6-C6-D6</f>
        <v>81</v>
      </c>
      <c r="F6" s="1">
        <f t="shared" ref="F6" si="1">SUM(F7:F23)</f>
        <v>44115</v>
      </c>
      <c r="G6" s="10">
        <f>F6/C6*100</f>
        <v>18.778493378681528</v>
      </c>
      <c r="H6" s="13">
        <f>F6/B6*100</f>
        <v>16.593382206357504</v>
      </c>
    </row>
    <row r="7" spans="1:8" x14ac:dyDescent="0.3">
      <c r="A7" s="7" t="s">
        <v>0</v>
      </c>
      <c r="B7" s="16">
        <v>61454</v>
      </c>
      <c r="C7" s="1">
        <v>53780</v>
      </c>
      <c r="D7" s="1">
        <v>7658</v>
      </c>
      <c r="E7" s="1">
        <f t="shared" ref="E7:E23" si="2">B7-C7-D7</f>
        <v>16</v>
      </c>
      <c r="F7" s="1">
        <v>10239</v>
      </c>
      <c r="G7" s="10">
        <f t="shared" ref="G7:G23" si="3">F7/C7*100</f>
        <v>19.038676087764969</v>
      </c>
      <c r="H7" s="13">
        <f t="shared" ref="H7:H23" si="4">F7/B7*100</f>
        <v>16.661242555407295</v>
      </c>
    </row>
    <row r="8" spans="1:8" x14ac:dyDescent="0.3">
      <c r="A8" s="7" t="s">
        <v>1</v>
      </c>
      <c r="B8" s="16">
        <v>18755</v>
      </c>
      <c r="C8" s="1">
        <v>16854</v>
      </c>
      <c r="D8" s="1">
        <v>1897</v>
      </c>
      <c r="E8" s="1">
        <f t="shared" si="2"/>
        <v>4</v>
      </c>
      <c r="F8" s="1">
        <v>3073</v>
      </c>
      <c r="G8" s="10">
        <f t="shared" si="3"/>
        <v>18.233060401091731</v>
      </c>
      <c r="H8" s="13">
        <f t="shared" si="4"/>
        <v>16.384964009597443</v>
      </c>
    </row>
    <row r="9" spans="1:8" x14ac:dyDescent="0.3">
      <c r="A9" s="7" t="s">
        <v>2</v>
      </c>
      <c r="B9" s="16">
        <v>12780</v>
      </c>
      <c r="C9" s="1">
        <v>11158</v>
      </c>
      <c r="D9" s="1">
        <v>1616</v>
      </c>
      <c r="E9" s="1">
        <f t="shared" si="2"/>
        <v>6</v>
      </c>
      <c r="F9" s="1">
        <v>1786</v>
      </c>
      <c r="G9" s="10">
        <f t="shared" si="3"/>
        <v>16.006452769313498</v>
      </c>
      <c r="H9" s="13">
        <f t="shared" si="4"/>
        <v>13.974960876369327</v>
      </c>
    </row>
    <row r="10" spans="1:8" x14ac:dyDescent="0.3">
      <c r="A10" s="7" t="s">
        <v>3</v>
      </c>
      <c r="B10" s="16">
        <v>13479</v>
      </c>
      <c r="C10" s="1">
        <v>11632</v>
      </c>
      <c r="D10" s="1">
        <v>1833</v>
      </c>
      <c r="E10" s="1">
        <f t="shared" si="2"/>
        <v>14</v>
      </c>
      <c r="F10" s="1">
        <v>2390</v>
      </c>
      <c r="G10" s="10">
        <f t="shared" si="3"/>
        <v>20.546767537826685</v>
      </c>
      <c r="H10" s="13">
        <f t="shared" si="4"/>
        <v>17.731285703687217</v>
      </c>
    </row>
    <row r="11" spans="1:8" x14ac:dyDescent="0.3">
      <c r="A11" s="7" t="s">
        <v>4</v>
      </c>
      <c r="B11" s="16">
        <v>11396</v>
      </c>
      <c r="C11" s="1">
        <v>10301</v>
      </c>
      <c r="D11" s="1">
        <v>1093</v>
      </c>
      <c r="E11" s="1">
        <f t="shared" si="2"/>
        <v>2</v>
      </c>
      <c r="F11" s="1">
        <v>1666</v>
      </c>
      <c r="G11" s="10">
        <f t="shared" si="3"/>
        <v>16.173187069216581</v>
      </c>
      <c r="H11" s="13">
        <f t="shared" si="4"/>
        <v>14.619164619164618</v>
      </c>
    </row>
    <row r="12" spans="1:8" x14ac:dyDescent="0.3">
      <c r="A12" s="7" t="s">
        <v>5</v>
      </c>
      <c r="B12" s="16">
        <v>8906</v>
      </c>
      <c r="C12" s="1">
        <v>7876</v>
      </c>
      <c r="D12" s="1">
        <v>1029</v>
      </c>
      <c r="E12" s="1">
        <f t="shared" si="2"/>
        <v>1</v>
      </c>
      <c r="F12" s="1">
        <v>1410</v>
      </c>
      <c r="G12" s="10">
        <f t="shared" si="3"/>
        <v>17.902488572879633</v>
      </c>
      <c r="H12" s="13">
        <f t="shared" si="4"/>
        <v>15.832023355041544</v>
      </c>
    </row>
    <row r="13" spans="1:8" x14ac:dyDescent="0.3">
      <c r="A13" s="7" t="s">
        <v>6</v>
      </c>
      <c r="B13" s="16">
        <v>5178</v>
      </c>
      <c r="C13" s="1">
        <v>4653</v>
      </c>
      <c r="D13" s="1">
        <v>525</v>
      </c>
      <c r="E13" s="1">
        <f t="shared" si="2"/>
        <v>0</v>
      </c>
      <c r="F13" s="1">
        <v>667</v>
      </c>
      <c r="G13" s="10">
        <f t="shared" si="3"/>
        <v>14.334837739093059</v>
      </c>
      <c r="H13" s="13">
        <f t="shared" si="4"/>
        <v>12.881421398223253</v>
      </c>
    </row>
    <row r="14" spans="1:8" x14ac:dyDescent="0.3">
      <c r="A14" s="7" t="s">
        <v>7</v>
      </c>
      <c r="B14" s="16">
        <v>1919</v>
      </c>
      <c r="C14" s="1">
        <v>1631</v>
      </c>
      <c r="D14" s="1">
        <v>287</v>
      </c>
      <c r="E14" s="1">
        <f t="shared" si="2"/>
        <v>1</v>
      </c>
      <c r="F14" s="1">
        <v>259</v>
      </c>
      <c r="G14" s="10">
        <f t="shared" si="3"/>
        <v>15.879828326180256</v>
      </c>
      <c r="H14" s="13">
        <f t="shared" si="4"/>
        <v>13.496612819176654</v>
      </c>
    </row>
    <row r="15" spans="1:8" x14ac:dyDescent="0.3">
      <c r="A15" s="7" t="s">
        <v>8</v>
      </c>
      <c r="B15" s="16">
        <v>62198</v>
      </c>
      <c r="C15" s="1">
        <v>54564</v>
      </c>
      <c r="D15" s="1">
        <v>7614</v>
      </c>
      <c r="E15" s="1">
        <f t="shared" si="2"/>
        <v>20</v>
      </c>
      <c r="F15" s="1">
        <v>10494</v>
      </c>
      <c r="G15" s="10">
        <f t="shared" si="3"/>
        <v>19.232460963272487</v>
      </c>
      <c r="H15" s="13">
        <f t="shared" si="4"/>
        <v>16.871925142287534</v>
      </c>
    </row>
    <row r="16" spans="1:8" x14ac:dyDescent="0.3">
      <c r="A16" s="7" t="s">
        <v>9</v>
      </c>
      <c r="B16" s="16">
        <v>7259</v>
      </c>
      <c r="C16" s="1">
        <v>6584</v>
      </c>
      <c r="D16" s="1">
        <v>675</v>
      </c>
      <c r="E16" s="1">
        <f t="shared" si="2"/>
        <v>0</v>
      </c>
      <c r="F16" s="1">
        <v>1173</v>
      </c>
      <c r="G16" s="10">
        <f t="shared" si="3"/>
        <v>17.815917375455651</v>
      </c>
      <c r="H16" s="13">
        <f t="shared" si="4"/>
        <v>16.159250585480095</v>
      </c>
    </row>
    <row r="17" spans="1:8" x14ac:dyDescent="0.3">
      <c r="A17" s="7" t="s">
        <v>10</v>
      </c>
      <c r="B17" s="16">
        <v>7682</v>
      </c>
      <c r="C17" s="1">
        <v>6891</v>
      </c>
      <c r="D17" s="1">
        <v>789</v>
      </c>
      <c r="E17" s="1">
        <f t="shared" si="2"/>
        <v>2</v>
      </c>
      <c r="F17" s="1">
        <v>1277</v>
      </c>
      <c r="G17" s="10">
        <f t="shared" si="3"/>
        <v>18.531417791322013</v>
      </c>
      <c r="H17" s="13">
        <f t="shared" si="4"/>
        <v>16.623275188752928</v>
      </c>
    </row>
    <row r="18" spans="1:8" x14ac:dyDescent="0.3">
      <c r="A18" s="7" t="s">
        <v>11</v>
      </c>
      <c r="B18" s="16">
        <v>8898</v>
      </c>
      <c r="C18" s="1">
        <v>7925</v>
      </c>
      <c r="D18" s="1">
        <v>971</v>
      </c>
      <c r="E18" s="1">
        <f t="shared" si="2"/>
        <v>2</v>
      </c>
      <c r="F18" s="1">
        <v>1793</v>
      </c>
      <c r="G18" s="10">
        <f t="shared" si="3"/>
        <v>22.62460567823344</v>
      </c>
      <c r="H18" s="13">
        <f t="shared" si="4"/>
        <v>20.150595639469543</v>
      </c>
    </row>
    <row r="19" spans="1:8" x14ac:dyDescent="0.3">
      <c r="A19" s="7" t="s">
        <v>12</v>
      </c>
      <c r="B19" s="16">
        <v>11268</v>
      </c>
      <c r="C19" s="1">
        <v>10239</v>
      </c>
      <c r="D19" s="1">
        <v>1029</v>
      </c>
      <c r="E19" s="1">
        <f t="shared" si="2"/>
        <v>0</v>
      </c>
      <c r="F19" s="1">
        <v>1927</v>
      </c>
      <c r="G19" s="10">
        <f t="shared" si="3"/>
        <v>18.820197284891101</v>
      </c>
      <c r="H19" s="13">
        <f t="shared" si="4"/>
        <v>17.101526446574368</v>
      </c>
    </row>
    <row r="20" spans="1:8" x14ac:dyDescent="0.3">
      <c r="A20" s="7" t="s">
        <v>13</v>
      </c>
      <c r="B20" s="16">
        <v>8126</v>
      </c>
      <c r="C20" s="1">
        <v>7269</v>
      </c>
      <c r="D20" s="1">
        <v>856</v>
      </c>
      <c r="E20" s="1">
        <f t="shared" si="2"/>
        <v>1</v>
      </c>
      <c r="F20" s="1">
        <v>1624</v>
      </c>
      <c r="G20" s="10">
        <f t="shared" si="3"/>
        <v>22.341449993121476</v>
      </c>
      <c r="H20" s="13">
        <f t="shared" si="4"/>
        <v>19.985232586758553</v>
      </c>
    </row>
    <row r="21" spans="1:8" x14ac:dyDescent="0.3">
      <c r="A21" s="7" t="s">
        <v>14</v>
      </c>
      <c r="B21" s="16">
        <v>8884</v>
      </c>
      <c r="C21" s="1">
        <v>7997</v>
      </c>
      <c r="D21" s="1">
        <v>879</v>
      </c>
      <c r="E21" s="1">
        <f t="shared" si="2"/>
        <v>8</v>
      </c>
      <c r="F21" s="1">
        <v>1332</v>
      </c>
      <c r="G21" s="10">
        <f t="shared" si="3"/>
        <v>16.656246092284608</v>
      </c>
      <c r="H21" s="13">
        <f t="shared" si="4"/>
        <v>14.993246285457001</v>
      </c>
    </row>
    <row r="22" spans="1:8" x14ac:dyDescent="0.3">
      <c r="A22" s="7" t="s">
        <v>15</v>
      </c>
      <c r="B22" s="16">
        <v>13765</v>
      </c>
      <c r="C22" s="1">
        <v>12194</v>
      </c>
      <c r="D22" s="1">
        <v>1567</v>
      </c>
      <c r="E22" s="1">
        <f t="shared" si="2"/>
        <v>4</v>
      </c>
      <c r="F22" s="1">
        <v>2351</v>
      </c>
      <c r="G22" s="10">
        <f t="shared" si="3"/>
        <v>19.279973757585697</v>
      </c>
      <c r="H22" s="13">
        <f t="shared" si="4"/>
        <v>17.079549582273884</v>
      </c>
    </row>
    <row r="23" spans="1:8" ht="17.25" thickBot="1" x14ac:dyDescent="0.35">
      <c r="A23" s="8" t="s">
        <v>16</v>
      </c>
      <c r="B23" s="5">
        <v>3912</v>
      </c>
      <c r="C23" s="3">
        <v>3375</v>
      </c>
      <c r="D23" s="3">
        <v>537</v>
      </c>
      <c r="E23" s="3">
        <f t="shared" si="2"/>
        <v>0</v>
      </c>
      <c r="F23" s="3">
        <v>654</v>
      </c>
      <c r="G23" s="14">
        <f t="shared" si="3"/>
        <v>19.377777777777776</v>
      </c>
      <c r="H23" s="15">
        <f t="shared" si="4"/>
        <v>16.717791411042946</v>
      </c>
    </row>
    <row r="24" spans="1:8" x14ac:dyDescent="0.3">
      <c r="A24" t="s">
        <v>92</v>
      </c>
    </row>
    <row r="25" spans="1:8" x14ac:dyDescent="0.3">
      <c r="A25" t="s">
        <v>91</v>
      </c>
    </row>
  </sheetData>
  <mergeCells count="2">
    <mergeCell ref="A4:A5"/>
    <mergeCell ref="B4:H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9"/>
  <sheetViews>
    <sheetView topLeftCell="A37" workbookViewId="0">
      <selection activeCell="C45" sqref="C45"/>
    </sheetView>
  </sheetViews>
  <sheetFormatPr defaultRowHeight="16.5" x14ac:dyDescent="0.3"/>
  <sheetData>
    <row r="1" spans="1:1" x14ac:dyDescent="0.3">
      <c r="A1" t="s">
        <v>19</v>
      </c>
    </row>
    <row r="2" spans="1:1" x14ac:dyDescent="0.3">
      <c r="A2" t="s">
        <v>20</v>
      </c>
    </row>
    <row r="3" spans="1:1" x14ac:dyDescent="0.3">
      <c r="A3" t="s">
        <v>25</v>
      </c>
    </row>
    <row r="4" spans="1:1" x14ac:dyDescent="0.3">
      <c r="A4" t="s">
        <v>69</v>
      </c>
    </row>
    <row r="5" spans="1:1" x14ac:dyDescent="0.3">
      <c r="A5" t="s">
        <v>26</v>
      </c>
    </row>
    <row r="6" spans="1:1" x14ac:dyDescent="0.3">
      <c r="A6" t="s">
        <v>21</v>
      </c>
    </row>
    <row r="7" spans="1:1" x14ac:dyDescent="0.3">
      <c r="A7" t="s">
        <v>70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28</v>
      </c>
    </row>
    <row r="11" spans="1:1" x14ac:dyDescent="0.3">
      <c r="A11" t="s">
        <v>22</v>
      </c>
    </row>
    <row r="12" spans="1:1" x14ac:dyDescent="0.3">
      <c r="A12" t="s">
        <v>27</v>
      </c>
    </row>
    <row r="13" spans="1:1" x14ac:dyDescent="0.3">
      <c r="A13" t="s">
        <v>71</v>
      </c>
    </row>
    <row r="14" spans="1:1" x14ac:dyDescent="0.3">
      <c r="A14" t="s">
        <v>61</v>
      </c>
    </row>
    <row r="15" spans="1:1" x14ac:dyDescent="0.3">
      <c r="A15" t="s">
        <v>23</v>
      </c>
    </row>
    <row r="16" spans="1:1" x14ac:dyDescent="0.3">
      <c r="A16" t="s">
        <v>72</v>
      </c>
    </row>
    <row r="17" spans="1:1" x14ac:dyDescent="0.3">
      <c r="A17" t="s">
        <v>62</v>
      </c>
    </row>
    <row r="18" spans="1:1" x14ac:dyDescent="0.3">
      <c r="A18" t="s">
        <v>63</v>
      </c>
    </row>
    <row r="19" spans="1:1" x14ac:dyDescent="0.3">
      <c r="A19" t="s">
        <v>28</v>
      </c>
    </row>
    <row r="20" spans="1:1" x14ac:dyDescent="0.3">
      <c r="A20" t="s">
        <v>29</v>
      </c>
    </row>
    <row r="21" spans="1:1" x14ac:dyDescent="0.3">
      <c r="A21" t="s">
        <v>30</v>
      </c>
    </row>
    <row r="22" spans="1:1" x14ac:dyDescent="0.3">
      <c r="A22" t="s">
        <v>31</v>
      </c>
    </row>
    <row r="23" spans="1:1" x14ac:dyDescent="0.3">
      <c r="A23" t="s">
        <v>24</v>
      </c>
    </row>
    <row r="24" spans="1:1" x14ac:dyDescent="0.3">
      <c r="A24" t="s">
        <v>32</v>
      </c>
    </row>
    <row r="25" spans="1:1" x14ac:dyDescent="0.3">
      <c r="A25" t="s">
        <v>33</v>
      </c>
    </row>
    <row r="26" spans="1:1" x14ac:dyDescent="0.3">
      <c r="A26" t="s">
        <v>34</v>
      </c>
    </row>
    <row r="27" spans="1:1" x14ac:dyDescent="0.3">
      <c r="A27" t="s">
        <v>35</v>
      </c>
    </row>
    <row r="28" spans="1:1" x14ac:dyDescent="0.3">
      <c r="A28" t="s">
        <v>28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28</v>
      </c>
    </row>
    <row r="34" spans="1:1" x14ac:dyDescent="0.3">
      <c r="A34" t="s">
        <v>24</v>
      </c>
    </row>
    <row r="35" spans="1:1" x14ac:dyDescent="0.3">
      <c r="A35" t="s">
        <v>36</v>
      </c>
    </row>
    <row r="36" spans="1:1" x14ac:dyDescent="0.3">
      <c r="A36" t="s">
        <v>37</v>
      </c>
    </row>
    <row r="37" spans="1:1" x14ac:dyDescent="0.3">
      <c r="A37" t="s">
        <v>38</v>
      </c>
    </row>
    <row r="38" spans="1:1" x14ac:dyDescent="0.3">
      <c r="A38" t="s">
        <v>64</v>
      </c>
    </row>
    <row r="39" spans="1:1" x14ac:dyDescent="0.3">
      <c r="A39" t="s">
        <v>28</v>
      </c>
    </row>
    <row r="40" spans="1:1" x14ac:dyDescent="0.3">
      <c r="A40" t="s">
        <v>65</v>
      </c>
    </row>
    <row r="41" spans="1:1" x14ac:dyDescent="0.3">
      <c r="A41" t="s">
        <v>66</v>
      </c>
    </row>
    <row r="42" spans="1:1" x14ac:dyDescent="0.3">
      <c r="A42" t="s">
        <v>67</v>
      </c>
    </row>
    <row r="43" spans="1:1" x14ac:dyDescent="0.3">
      <c r="A43" t="s">
        <v>68</v>
      </c>
    </row>
    <row r="44" spans="1:1" x14ac:dyDescent="0.3">
      <c r="A44" t="s">
        <v>28</v>
      </c>
    </row>
    <row r="45" spans="1:1" x14ac:dyDescent="0.3">
      <c r="A45" t="s">
        <v>39</v>
      </c>
    </row>
    <row r="46" spans="1:1" x14ac:dyDescent="0.3">
      <c r="A46" t="s">
        <v>40</v>
      </c>
    </row>
    <row r="47" spans="1:1" x14ac:dyDescent="0.3">
      <c r="A47" t="s">
        <v>41</v>
      </c>
    </row>
    <row r="48" spans="1:1" x14ac:dyDescent="0.3">
      <c r="A48" t="s">
        <v>42</v>
      </c>
    </row>
    <row r="49" spans="1:1" x14ac:dyDescent="0.3">
      <c r="A49" t="s">
        <v>43</v>
      </c>
    </row>
    <row r="50" spans="1:1" x14ac:dyDescent="0.3">
      <c r="A50" t="s">
        <v>44</v>
      </c>
    </row>
    <row r="51" spans="1:1" x14ac:dyDescent="0.3">
      <c r="A51" t="s">
        <v>45</v>
      </c>
    </row>
    <row r="52" spans="1:1" x14ac:dyDescent="0.3">
      <c r="A52" t="s">
        <v>46</v>
      </c>
    </row>
    <row r="53" spans="1:1" x14ac:dyDescent="0.3">
      <c r="A53" t="s">
        <v>47</v>
      </c>
    </row>
    <row r="54" spans="1:1" x14ac:dyDescent="0.3">
      <c r="A54" t="s">
        <v>77</v>
      </c>
    </row>
    <row r="55" spans="1:1" x14ac:dyDescent="0.3">
      <c r="A55" t="s">
        <v>48</v>
      </c>
    </row>
    <row r="56" spans="1:1" x14ac:dyDescent="0.3">
      <c r="A56" t="s">
        <v>49</v>
      </c>
    </row>
    <row r="57" spans="1:1" x14ac:dyDescent="0.3">
      <c r="A57" t="s">
        <v>50</v>
      </c>
    </row>
    <row r="58" spans="1:1" x14ac:dyDescent="0.3">
      <c r="A58" t="s">
        <v>51</v>
      </c>
    </row>
    <row r="59" spans="1:1" x14ac:dyDescent="0.3">
      <c r="A59" t="s">
        <v>52</v>
      </c>
    </row>
    <row r="60" spans="1:1" x14ac:dyDescent="0.3">
      <c r="A60" t="s">
        <v>53</v>
      </c>
    </row>
    <row r="61" spans="1:1" x14ac:dyDescent="0.3">
      <c r="A61" t="s">
        <v>78</v>
      </c>
    </row>
    <row r="62" spans="1:1" x14ac:dyDescent="0.3">
      <c r="A62" t="s">
        <v>79</v>
      </c>
    </row>
    <row r="63" spans="1:1" x14ac:dyDescent="0.3">
      <c r="A63" t="s">
        <v>17</v>
      </c>
    </row>
    <row r="64" spans="1:1" x14ac:dyDescent="0.3">
      <c r="A64" t="s">
        <v>54</v>
      </c>
    </row>
    <row r="65" spans="1:1" x14ac:dyDescent="0.3">
      <c r="A65" t="s">
        <v>55</v>
      </c>
    </row>
    <row r="66" spans="1:1" x14ac:dyDescent="0.3">
      <c r="A66" t="s">
        <v>56</v>
      </c>
    </row>
    <row r="67" spans="1:1" x14ac:dyDescent="0.3">
      <c r="A67" t="s">
        <v>57</v>
      </c>
    </row>
    <row r="68" spans="1:1" x14ac:dyDescent="0.3">
      <c r="A68" t="s">
        <v>58</v>
      </c>
    </row>
    <row r="69" spans="1:1" x14ac:dyDescent="0.3">
      <c r="A69" t="s">
        <v>18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Data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Siyoon Kim</cp:lastModifiedBy>
  <cp:lastPrinted>2021-12-01T06:49:47Z</cp:lastPrinted>
  <dcterms:created xsi:type="dcterms:W3CDTF">2021-11-25T10:20:48Z</dcterms:created>
  <dcterms:modified xsi:type="dcterms:W3CDTF">2021-12-15T07:36:32Z</dcterms:modified>
</cp:coreProperties>
</file>