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01030\OneDrive\바탕 화면\공문\2022\"/>
    </mc:Choice>
  </mc:AlternateContent>
  <xr:revisionPtr revIDLastSave="0" documentId="8_{B5776991-06B4-486C-A52F-A01C3FF83B21}" xr6:coauthVersionLast="47" xr6:coauthVersionMax="47" xr10:uidLastSave="{00000000-0000-0000-0000-000000000000}"/>
  <bookViews>
    <workbookView xWindow="11160" yWindow="6165" windowWidth="13620" windowHeight="9135" xr2:uid="{00000000-000D-0000-FFFF-FFFF00000000}"/>
  </bookViews>
  <sheets>
    <sheet name="Data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1" l="1"/>
  <c r="N24" i="1"/>
  <c r="L24" i="1"/>
  <c r="O23" i="1"/>
  <c r="N23" i="1"/>
  <c r="L23" i="1"/>
  <c r="O22" i="1"/>
  <c r="N22" i="1"/>
  <c r="L22" i="1"/>
  <c r="O21" i="1"/>
  <c r="N21" i="1"/>
  <c r="L21" i="1"/>
  <c r="O20" i="1"/>
  <c r="N20" i="1"/>
  <c r="L20" i="1"/>
  <c r="O19" i="1"/>
  <c r="N19" i="1"/>
  <c r="L19" i="1"/>
  <c r="O18" i="1"/>
  <c r="N18" i="1"/>
  <c r="L18" i="1"/>
  <c r="O17" i="1"/>
  <c r="N17" i="1"/>
  <c r="L17" i="1"/>
  <c r="O16" i="1"/>
  <c r="N16" i="1"/>
  <c r="L16" i="1"/>
  <c r="O15" i="1"/>
  <c r="N15" i="1"/>
  <c r="L15" i="1"/>
  <c r="O14" i="1"/>
  <c r="N14" i="1"/>
  <c r="L14" i="1"/>
  <c r="O13" i="1"/>
  <c r="N13" i="1"/>
  <c r="L13" i="1"/>
  <c r="O12" i="1"/>
  <c r="N12" i="1"/>
  <c r="L12" i="1"/>
  <c r="O11" i="1"/>
  <c r="N11" i="1"/>
  <c r="L11" i="1"/>
  <c r="O10" i="1"/>
  <c r="N10" i="1"/>
  <c r="L10" i="1"/>
  <c r="O9" i="1"/>
  <c r="N9" i="1"/>
  <c r="L9" i="1"/>
  <c r="O8" i="1"/>
  <c r="N8" i="1"/>
  <c r="L8" i="1"/>
  <c r="M7" i="1"/>
  <c r="O7" i="1" s="1"/>
  <c r="K7" i="1"/>
  <c r="J7" i="1"/>
  <c r="I7" i="1"/>
  <c r="L7" i="1" s="1"/>
  <c r="H24" i="1"/>
  <c r="G24" i="1"/>
  <c r="E24" i="1"/>
  <c r="H23" i="1"/>
  <c r="G23" i="1"/>
  <c r="E23" i="1"/>
  <c r="H22" i="1"/>
  <c r="G22" i="1"/>
  <c r="E22" i="1"/>
  <c r="H21" i="1"/>
  <c r="G21" i="1"/>
  <c r="E21" i="1"/>
  <c r="H20" i="1"/>
  <c r="G20" i="1"/>
  <c r="E20" i="1"/>
  <c r="H19" i="1"/>
  <c r="G19" i="1"/>
  <c r="E19" i="1"/>
  <c r="H18" i="1"/>
  <c r="G18" i="1"/>
  <c r="E18" i="1"/>
  <c r="H17" i="1"/>
  <c r="G17" i="1"/>
  <c r="E17" i="1"/>
  <c r="H16" i="1"/>
  <c r="G16" i="1"/>
  <c r="E16" i="1"/>
  <c r="H15" i="1"/>
  <c r="G15" i="1"/>
  <c r="E15" i="1"/>
  <c r="H14" i="1"/>
  <c r="G14" i="1"/>
  <c r="E14" i="1"/>
  <c r="H13" i="1"/>
  <c r="G13" i="1"/>
  <c r="E13" i="1"/>
  <c r="H12" i="1"/>
  <c r="G12" i="1"/>
  <c r="E12" i="1"/>
  <c r="H11" i="1"/>
  <c r="G11" i="1"/>
  <c r="E11" i="1"/>
  <c r="H10" i="1"/>
  <c r="G10" i="1"/>
  <c r="E10" i="1"/>
  <c r="H9" i="1"/>
  <c r="G9" i="1"/>
  <c r="E9" i="1"/>
  <c r="H8" i="1"/>
  <c r="G8" i="1"/>
  <c r="E8" i="1"/>
  <c r="F7" i="1"/>
  <c r="G7" i="1" s="1"/>
  <c r="D7" i="1"/>
  <c r="C7" i="1"/>
  <c r="B7" i="1"/>
  <c r="H7" i="1" l="1"/>
  <c r="N7" i="1"/>
  <c r="E7" i="1"/>
</calcChain>
</file>

<file path=xl/sharedStrings.xml><?xml version="1.0" encoding="utf-8"?>
<sst xmlns="http://schemas.openxmlformats.org/spreadsheetml/2006/main" count="109" uniqueCount="97">
  <si>
    <t>서울</t>
  </si>
  <si>
    <t>부산</t>
  </si>
  <si>
    <t>대구</t>
  </si>
  <si>
    <t>인천</t>
  </si>
  <si>
    <t>광주</t>
  </si>
  <si>
    <t>대전</t>
  </si>
  <si>
    <t>울산</t>
  </si>
  <si>
    <t>세종</t>
  </si>
  <si>
    <t>경기</t>
  </si>
  <si>
    <t>강원</t>
  </si>
  <si>
    <t>충북</t>
  </si>
  <si>
    <t>충남</t>
  </si>
  <si>
    <t>전북</t>
  </si>
  <si>
    <t>전남</t>
  </si>
  <si>
    <t>경북</t>
  </si>
  <si>
    <t>경남</t>
  </si>
  <si>
    <t>제주</t>
  </si>
  <si>
    <t>where RSRV_KIND_DTL = '요양병원 및 요양시설'</t>
  </si>
  <si>
    <t>;</t>
  </si>
  <si>
    <t xml:space="preserve">select sidonm, </t>
  </si>
  <si>
    <t xml:space="preserve">       sum(M11_1) M11_1, </t>
  </si>
  <si>
    <t xml:space="preserve">       sum(M11_2) M11_2, </t>
  </si>
  <si>
    <t xml:space="preserve">       sum(M11_3) M11_3, </t>
  </si>
  <si>
    <t xml:space="preserve">       sum(M11_4) M11_4, </t>
  </si>
  <si>
    <t xml:space="preserve">       --</t>
  </si>
  <si>
    <t xml:space="preserve">       sum(M12_1) M12_1, </t>
  </si>
  <si>
    <t xml:space="preserve">       sum(M12_2) M12_2, </t>
  </si>
  <si>
    <t xml:space="preserve">       sum(M12_3) M12_3, </t>
  </si>
  <si>
    <t xml:space="preserve">       </t>
  </si>
  <si>
    <t xml:space="preserve">from </t>
  </si>
  <si>
    <t>(</t>
  </si>
  <si>
    <t>select sidonm, SIDOCD,</t>
  </si>
  <si>
    <t xml:space="preserve">       case when dte = '11월 도래자' and TRPR='요양병원 입원환자' then count(*) end M11_1,</t>
  </si>
  <si>
    <t xml:space="preserve">       case when dte = '11월 도래자' and TRPR='요양병원 종사자' then count(*) end M11_2,</t>
  </si>
  <si>
    <t xml:space="preserve">       case when dte = '11월 도래자' and TRPR='요양시설 입원환자' then count(*) end M11_3,</t>
  </si>
  <si>
    <t xml:space="preserve">       case when dte = '11월 도래자' and TRPR='요양시설 종사자' then count(*) end M11_4,</t>
  </si>
  <si>
    <t xml:space="preserve">       case when dte = '12월 도래자' and TRPR='요양병원 입원환자' then count(*) end M12_1,</t>
  </si>
  <si>
    <t xml:space="preserve">       case when dte = '12월 도래자' and TRPR='요양병원 종사자' then count(*) end M12_2,</t>
  </si>
  <si>
    <t xml:space="preserve">       case when dte = '12월 도래자' and TRPR='요양시설 입원환자' then count(*) end M12_3,</t>
  </si>
  <si>
    <t>from (</t>
  </si>
  <si>
    <t>select a.ptnt_rrn,SIDOCD,</t>
  </si>
  <si>
    <t xml:space="preserve">    case when CLSF_SCTN in ('요양병원 입원환자','입원환자') or CLSF_SCTN is null then '요양병원 입원환자'</t>
  </si>
  <si>
    <t xml:space="preserve">        when CLSF_SCTN in ('요양병원 종사자','종사자') then '요양병원 종사자'</t>
  </si>
  <si>
    <t xml:space="preserve">        when CLSF_SCTN in ('요양시설 입원환자') then '요양시설 입원환자'</t>
  </si>
  <si>
    <t xml:space="preserve">        when CLSF_SCTN in ('요양시설 종사자') then '요양시설 종사자' end trpr,</t>
  </si>
  <si>
    <t xml:space="preserve">    case when to_date(b.vcnymd) + 120 between '20210101' and '20211130' then '11월 도래자'</t>
  </si>
  <si>
    <t xml:space="preserve">        when to_date(b.vcnymd) + 120 between '20211201' and '20211231' then  '12월 도래자'</t>
  </si>
  <si>
    <t xml:space="preserve">    else '그 외' end dte,    </t>
  </si>
  <si>
    <t xml:space="preserve">    c.sidonm</t>
  </si>
  <si>
    <t>from co19_apnm_btst_info a</t>
  </si>
  <si>
    <t>join pbrdba.co19_in_vcn_info b</t>
  </si>
  <si>
    <t>on a.ptnt_rrn = b.ptnt_rrn and b.vcntme = '2'</t>
  </si>
  <si>
    <t>join pbrdba.v_vi_org_pbhl c</t>
  </si>
  <si>
    <t>on a.upr_orgcd = c.orgcd</t>
  </si>
  <si>
    <t>)</t>
  </si>
  <si>
    <t>group by SIDONM,dte,TRPR,SIDOCD</t>
  </si>
  <si>
    <t>) a</t>
  </si>
  <si>
    <t>group by a.sidonm,a.sidocd</t>
  </si>
  <si>
    <t>order by a.SIDOCD</t>
  </si>
  <si>
    <t xml:space="preserve">       sum(etc_1) etc_1, </t>
  </si>
  <si>
    <t xml:space="preserve">       sum(etc_2) etc_2, </t>
  </si>
  <si>
    <t xml:space="preserve">       sum(M12_4) M12_4,</t>
  </si>
  <si>
    <t xml:space="preserve">       sum(etc_3) etc_3, </t>
  </si>
  <si>
    <t xml:space="preserve">       sum(etc_4) etc_4</t>
  </si>
  <si>
    <t xml:space="preserve">       case when dte = '12월 도래자' and TRPR='요양시설 종사자' then count(*) end M12_4,</t>
  </si>
  <si>
    <t xml:space="preserve">       case when dte = '그 외' and TRPR='요양병원 입원환자' then count(*) end etc_1,</t>
  </si>
  <si>
    <t xml:space="preserve">       case when dte = '그 외' and TRPR='요양병원 종사자' then count(*) end etc_2,</t>
  </si>
  <si>
    <t xml:space="preserve">       case when dte = '그 외' and TRPR='요양시설 입원환자' then count(*) end etc_3,</t>
  </si>
  <si>
    <t xml:space="preserve">       case when dte = '그 외' and TRPR='요양시설 종사자' then count(*) end etc_4</t>
  </si>
  <si>
    <t xml:space="preserve">       sum(m1) m1,</t>
  </si>
  <si>
    <t xml:space="preserve">       sum(m2) m2,</t>
  </si>
  <si>
    <t xml:space="preserve">       sum(m3) m3,</t>
  </si>
  <si>
    <t xml:space="preserve">       sum(m4) m4,</t>
  </si>
  <si>
    <t xml:space="preserve">       case when trpr='요양병원 입원환자' then sum(in_vcn) end m1,</t>
  </si>
  <si>
    <t xml:space="preserve">       case when trpr='요양병원 종사자' then sum(in_vcn) end m2,</t>
  </si>
  <si>
    <t xml:space="preserve">       case when trpr='요양시설 입원환자' then sum(in_vcn) end m3,</t>
  </si>
  <si>
    <t xml:space="preserve">       case when trpr='요양시설 종사자' then sum(in_vcn) end m4,</t>
  </si>
  <si>
    <t xml:space="preserve">    case when d.vcnymd is not null then 1 else 0 end in_vcn,</t>
  </si>
  <si>
    <t>left outer join pbrdba.co19_in_vcn_info d</t>
  </si>
  <si>
    <t>on a.ptnt_rrn = d.ptnt_rrn and d.vcntme = '3'</t>
  </si>
  <si>
    <t>종사자</t>
    <phoneticPr fontId="1" type="noConversion"/>
  </si>
  <si>
    <t>접종자</t>
    <phoneticPr fontId="1" type="noConversion"/>
  </si>
  <si>
    <t>접종률</t>
    <phoneticPr fontId="1" type="noConversion"/>
  </si>
  <si>
    <t>대상자</t>
    <phoneticPr fontId="1" type="noConversion"/>
  </si>
  <si>
    <t>(단위:명,%)</t>
    <phoneticPr fontId="1" type="noConversion"/>
  </si>
  <si>
    <t>~11월 
도래자</t>
    <phoneticPr fontId="1" type="noConversion"/>
  </si>
  <si>
    <t>12월
 도래자</t>
    <phoneticPr fontId="1" type="noConversion"/>
  </si>
  <si>
    <t>11월
접종율</t>
    <phoneticPr fontId="1" type="noConversion"/>
  </si>
  <si>
    <t>22년
이후</t>
    <phoneticPr fontId="1" type="noConversion"/>
  </si>
  <si>
    <t>병원급 이상 의료기관</t>
    <phoneticPr fontId="1" type="noConversion"/>
  </si>
  <si>
    <t>합계</t>
    <phoneticPr fontId="1" type="noConversion"/>
  </si>
  <si>
    <t>입원환자(정신건강의학과 폐쇄병동)</t>
    <phoneticPr fontId="1" type="noConversion"/>
  </si>
  <si>
    <t>~11월 
도래자*</t>
    <phoneticPr fontId="1" type="noConversion"/>
  </si>
  <si>
    <t>병원급이상의료기관 3차(부스터)접종 현황(11.30일 0시 기준)</t>
    <phoneticPr fontId="1" type="noConversion"/>
  </si>
  <si>
    <r>
      <t xml:space="preserve">** 시도별 현황은 근무지 소재 시도가 아닌 대상자 </t>
    </r>
    <r>
      <rPr>
        <b/>
        <sz val="11"/>
        <color theme="1"/>
        <rFont val="맑은 고딕"/>
        <family val="3"/>
        <charset val="129"/>
        <scheme val="minor"/>
      </rPr>
      <t>주민등록 주소지에 따른 분류임</t>
    </r>
    <phoneticPr fontId="1" type="noConversion"/>
  </si>
  <si>
    <t>시도**</t>
    <phoneticPr fontId="1" type="noConversion"/>
  </si>
  <si>
    <t>* 기본접종(1,2차) 접종후 4개월 도래시점이 11.30일 이전 대상자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</si>
</sst>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_-;\-* #,##0.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1" fontId="4" fillId="0" borderId="1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1" fontId="0" fillId="0" borderId="0" xfId="0" applyNumberFormat="1">
      <alignment vertical="center"/>
    </xf>
    <xf numFmtId="41" fontId="4" fillId="0" borderId="5" xfId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1" fontId="4" fillId="0" borderId="2" xfId="1" applyFont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41" fontId="4" fillId="0" borderId="9" xfId="1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176" fontId="4" fillId="0" borderId="13" xfId="1" applyNumberFormat="1" applyFont="1" applyBorder="1" applyAlignment="1">
      <alignment horizontal="center" vertical="center"/>
    </xf>
    <xf numFmtId="176" fontId="4" fillId="0" borderId="14" xfId="1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tabSelected="1" zoomScaleNormal="100" workbookViewId="0">
      <selection activeCell="F30" sqref="F30"/>
    </sheetView>
  </sheetViews>
  <sheetFormatPr defaultRowHeight="16.5" x14ac:dyDescent="0.3"/>
  <cols>
    <col min="1" max="1" width="5.25" bestFit="1" customWidth="1"/>
    <col min="2" max="3" width="9.125" bestFit="1" customWidth="1"/>
    <col min="4" max="4" width="8.125" bestFit="1" customWidth="1"/>
    <col min="5" max="5" width="8.25" bestFit="1" customWidth="1"/>
    <col min="6" max="6" width="12.125" bestFit="1" customWidth="1"/>
    <col min="7" max="7" width="6.625" bestFit="1" customWidth="1"/>
    <col min="8" max="8" width="8.125" bestFit="1" customWidth="1"/>
    <col min="9" max="9" width="8.625" bestFit="1" customWidth="1"/>
    <col min="10" max="10" width="9.125" bestFit="1" customWidth="1"/>
    <col min="11" max="12" width="8.625" bestFit="1" customWidth="1"/>
    <col min="13" max="13" width="9.5" bestFit="1" customWidth="1"/>
    <col min="14" max="14" width="6.625" bestFit="1" customWidth="1"/>
    <col min="15" max="15" width="8.125" bestFit="1" customWidth="1"/>
  </cols>
  <sheetData>
    <row r="1" spans="1:15" ht="26.25" x14ac:dyDescent="0.3">
      <c r="A1" s="11" t="s">
        <v>93</v>
      </c>
    </row>
    <row r="3" spans="1:15" ht="17.25" thickBot="1" x14ac:dyDescent="0.35">
      <c r="A3" t="s">
        <v>84</v>
      </c>
    </row>
    <row r="4" spans="1:15" ht="24" customHeight="1" thickBot="1" x14ac:dyDescent="0.35">
      <c r="A4" s="20" t="s">
        <v>95</v>
      </c>
      <c r="B4" s="25" t="s">
        <v>89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1:15" ht="24.75" customHeight="1" x14ac:dyDescent="0.3">
      <c r="A5" s="21"/>
      <c r="B5" s="22" t="s">
        <v>80</v>
      </c>
      <c r="C5" s="23"/>
      <c r="D5" s="23"/>
      <c r="E5" s="23"/>
      <c r="F5" s="23"/>
      <c r="G5" s="23"/>
      <c r="H5" s="24"/>
      <c r="I5" s="22" t="s">
        <v>91</v>
      </c>
      <c r="J5" s="23"/>
      <c r="K5" s="23"/>
      <c r="L5" s="23"/>
      <c r="M5" s="23"/>
      <c r="N5" s="23"/>
      <c r="O5" s="24"/>
    </row>
    <row r="6" spans="1:15" ht="27" x14ac:dyDescent="0.3">
      <c r="A6" s="21"/>
      <c r="B6" s="5" t="s">
        <v>83</v>
      </c>
      <c r="C6" s="14" t="s">
        <v>92</v>
      </c>
      <c r="D6" s="14" t="s">
        <v>86</v>
      </c>
      <c r="E6" s="14" t="s">
        <v>88</v>
      </c>
      <c r="F6" s="2" t="s">
        <v>81</v>
      </c>
      <c r="G6" s="14" t="s">
        <v>87</v>
      </c>
      <c r="H6" s="12" t="s">
        <v>82</v>
      </c>
      <c r="I6" s="15" t="s">
        <v>83</v>
      </c>
      <c r="J6" s="14" t="s">
        <v>85</v>
      </c>
      <c r="K6" s="14" t="s">
        <v>86</v>
      </c>
      <c r="L6" s="14" t="s">
        <v>88</v>
      </c>
      <c r="M6" s="2" t="s">
        <v>81</v>
      </c>
      <c r="N6" s="14" t="s">
        <v>87</v>
      </c>
      <c r="O6" s="12" t="s">
        <v>82</v>
      </c>
    </row>
    <row r="7" spans="1:15" x14ac:dyDescent="0.3">
      <c r="A7" s="8" t="s">
        <v>90</v>
      </c>
      <c r="B7" s="6">
        <f t="shared" ref="B7:D7" si="0">SUM(B8:B24)</f>
        <v>396409</v>
      </c>
      <c r="C7" s="1">
        <f t="shared" si="0"/>
        <v>336845</v>
      </c>
      <c r="D7" s="1">
        <f t="shared" si="0"/>
        <v>40451</v>
      </c>
      <c r="E7" s="1">
        <f>B7-C7-D7</f>
        <v>19113</v>
      </c>
      <c r="F7" s="1">
        <f t="shared" ref="F7" si="1">SUM(F8:F24)</f>
        <v>147033</v>
      </c>
      <c r="G7" s="13">
        <f>F7/C7*100</f>
        <v>43.650046757410678</v>
      </c>
      <c r="H7" s="17">
        <f>F7/B7*100</f>
        <v>37.091236576364309</v>
      </c>
      <c r="I7" s="16">
        <f>SUM(I8:I24)</f>
        <v>14753</v>
      </c>
      <c r="J7" s="1">
        <f t="shared" ref="J7:K7" si="2">SUM(J8:J24)</f>
        <v>13395</v>
      </c>
      <c r="K7" s="1">
        <f t="shared" si="2"/>
        <v>749</v>
      </c>
      <c r="L7" s="1">
        <f>I7-J7-K7</f>
        <v>609</v>
      </c>
      <c r="M7" s="1">
        <f t="shared" ref="M7" si="3">SUM(M8:M24)</f>
        <v>10536</v>
      </c>
      <c r="N7" s="13">
        <f>M7/J7*100</f>
        <v>78.656215005599108</v>
      </c>
      <c r="O7" s="17">
        <f>M7/I7*100</f>
        <v>71.415983189859688</v>
      </c>
    </row>
    <row r="8" spans="1:15" x14ac:dyDescent="0.3">
      <c r="A8" s="9" t="s">
        <v>0</v>
      </c>
      <c r="B8" s="6">
        <v>98737</v>
      </c>
      <c r="C8" s="1">
        <v>83012</v>
      </c>
      <c r="D8" s="1">
        <v>10353</v>
      </c>
      <c r="E8" s="1">
        <f t="shared" ref="E8:E24" si="4">B8-C8-D8</f>
        <v>5372</v>
      </c>
      <c r="F8" s="1">
        <v>35778</v>
      </c>
      <c r="G8" s="13">
        <f t="shared" ref="G8:G24" si="5">F8/C8*100</f>
        <v>43.099792801040813</v>
      </c>
      <c r="H8" s="17">
        <f t="shared" ref="H8:H24" si="6">F8/B8*100</f>
        <v>36.235656339568756</v>
      </c>
      <c r="I8" s="16">
        <v>1315</v>
      </c>
      <c r="J8" s="1">
        <v>1144</v>
      </c>
      <c r="K8" s="1">
        <v>81</v>
      </c>
      <c r="L8" s="1">
        <f t="shared" ref="L8:L24" si="7">I8-J8-K8</f>
        <v>90</v>
      </c>
      <c r="M8" s="1">
        <v>761</v>
      </c>
      <c r="N8" s="13">
        <f t="shared" ref="N8:N24" si="8">M8/J8*100</f>
        <v>66.520979020979027</v>
      </c>
      <c r="O8" s="17">
        <f t="shared" ref="O8:O24" si="9">M8/I8*100</f>
        <v>57.870722433460074</v>
      </c>
    </row>
    <row r="9" spans="1:15" x14ac:dyDescent="0.3">
      <c r="A9" s="9" t="s">
        <v>1</v>
      </c>
      <c r="B9" s="6">
        <v>31494</v>
      </c>
      <c r="C9" s="1">
        <v>27260</v>
      </c>
      <c r="D9" s="1">
        <v>2875</v>
      </c>
      <c r="E9" s="1">
        <f t="shared" si="4"/>
        <v>1359</v>
      </c>
      <c r="F9" s="1">
        <v>11812</v>
      </c>
      <c r="G9" s="13">
        <f t="shared" si="5"/>
        <v>43.330887747615556</v>
      </c>
      <c r="H9" s="17">
        <f t="shared" si="6"/>
        <v>37.505556613958213</v>
      </c>
      <c r="I9" s="16">
        <v>1291</v>
      </c>
      <c r="J9" s="1">
        <v>1155</v>
      </c>
      <c r="K9" s="1">
        <v>80</v>
      </c>
      <c r="L9" s="1">
        <f t="shared" si="7"/>
        <v>56</v>
      </c>
      <c r="M9" s="1">
        <v>975</v>
      </c>
      <c r="N9" s="13">
        <f t="shared" si="8"/>
        <v>84.415584415584405</v>
      </c>
      <c r="O9" s="17">
        <f t="shared" si="9"/>
        <v>75.522850503485671</v>
      </c>
    </row>
    <row r="10" spans="1:15" x14ac:dyDescent="0.3">
      <c r="A10" s="9" t="s">
        <v>2</v>
      </c>
      <c r="B10" s="6">
        <v>21898</v>
      </c>
      <c r="C10" s="1">
        <v>18581</v>
      </c>
      <c r="D10" s="1">
        <v>2392</v>
      </c>
      <c r="E10" s="1">
        <f t="shared" si="4"/>
        <v>925</v>
      </c>
      <c r="F10" s="1">
        <v>6574</v>
      </c>
      <c r="G10" s="13">
        <f t="shared" si="5"/>
        <v>35.380227113718313</v>
      </c>
      <c r="H10" s="17">
        <f t="shared" si="6"/>
        <v>30.021006484610467</v>
      </c>
      <c r="I10" s="16">
        <v>1006</v>
      </c>
      <c r="J10" s="1">
        <v>880</v>
      </c>
      <c r="K10" s="1">
        <v>44</v>
      </c>
      <c r="L10" s="1">
        <f t="shared" si="7"/>
        <v>82</v>
      </c>
      <c r="M10" s="1">
        <v>545</v>
      </c>
      <c r="N10" s="13">
        <f t="shared" si="8"/>
        <v>61.93181818181818</v>
      </c>
      <c r="O10" s="17">
        <f t="shared" si="9"/>
        <v>54.174950298210732</v>
      </c>
    </row>
    <row r="11" spans="1:15" x14ac:dyDescent="0.3">
      <c r="A11" s="9" t="s">
        <v>3</v>
      </c>
      <c r="B11" s="6">
        <v>18073</v>
      </c>
      <c r="C11" s="1">
        <v>15115</v>
      </c>
      <c r="D11" s="1">
        <v>1918</v>
      </c>
      <c r="E11" s="1">
        <f t="shared" si="4"/>
        <v>1040</v>
      </c>
      <c r="F11" s="1">
        <v>7518</v>
      </c>
      <c r="G11" s="13">
        <f t="shared" si="5"/>
        <v>49.738670195170357</v>
      </c>
      <c r="H11" s="17">
        <f t="shared" si="6"/>
        <v>41.597963813423341</v>
      </c>
      <c r="I11" s="16">
        <v>286</v>
      </c>
      <c r="J11" s="1">
        <v>248</v>
      </c>
      <c r="K11" s="1">
        <v>19</v>
      </c>
      <c r="L11" s="1">
        <f t="shared" si="7"/>
        <v>19</v>
      </c>
      <c r="M11" s="1">
        <v>194</v>
      </c>
      <c r="N11" s="13">
        <f t="shared" si="8"/>
        <v>78.225806451612897</v>
      </c>
      <c r="O11" s="17">
        <f t="shared" si="9"/>
        <v>67.832167832167841</v>
      </c>
    </row>
    <row r="12" spans="1:15" x14ac:dyDescent="0.3">
      <c r="A12" s="9" t="s">
        <v>4</v>
      </c>
      <c r="B12" s="6">
        <v>16638</v>
      </c>
      <c r="C12" s="1">
        <v>14838</v>
      </c>
      <c r="D12" s="1">
        <v>1425</v>
      </c>
      <c r="E12" s="1">
        <f t="shared" si="4"/>
        <v>375</v>
      </c>
      <c r="F12" s="1">
        <v>8947</v>
      </c>
      <c r="G12" s="13">
        <f t="shared" si="5"/>
        <v>60.297883811834474</v>
      </c>
      <c r="H12" s="17">
        <f t="shared" si="6"/>
        <v>53.77449212645751</v>
      </c>
      <c r="I12" s="16">
        <v>299</v>
      </c>
      <c r="J12" s="1">
        <v>256</v>
      </c>
      <c r="K12" s="1">
        <v>35</v>
      </c>
      <c r="L12" s="1">
        <f t="shared" si="7"/>
        <v>8</v>
      </c>
      <c r="M12" s="1">
        <v>204</v>
      </c>
      <c r="N12" s="13">
        <f t="shared" si="8"/>
        <v>79.6875</v>
      </c>
      <c r="O12" s="17">
        <f t="shared" si="9"/>
        <v>68.227424749163873</v>
      </c>
    </row>
    <row r="13" spans="1:15" x14ac:dyDescent="0.3">
      <c r="A13" s="9" t="s">
        <v>5</v>
      </c>
      <c r="B13" s="6">
        <v>12213</v>
      </c>
      <c r="C13" s="1">
        <v>10995</v>
      </c>
      <c r="D13" s="1">
        <v>718</v>
      </c>
      <c r="E13" s="1">
        <f t="shared" si="4"/>
        <v>500</v>
      </c>
      <c r="F13" s="1">
        <v>3373</v>
      </c>
      <c r="G13" s="13">
        <f t="shared" si="5"/>
        <v>30.677580718508413</v>
      </c>
      <c r="H13" s="17">
        <f t="shared" si="6"/>
        <v>27.618111848030786</v>
      </c>
      <c r="I13" s="16">
        <v>433</v>
      </c>
      <c r="J13" s="1">
        <v>395</v>
      </c>
      <c r="K13" s="1">
        <v>22</v>
      </c>
      <c r="L13" s="1">
        <f t="shared" si="7"/>
        <v>16</v>
      </c>
      <c r="M13" s="1">
        <v>323</v>
      </c>
      <c r="N13" s="13">
        <f t="shared" si="8"/>
        <v>81.77215189873418</v>
      </c>
      <c r="O13" s="17">
        <f t="shared" si="9"/>
        <v>74.595842956120094</v>
      </c>
    </row>
    <row r="14" spans="1:15" x14ac:dyDescent="0.3">
      <c r="A14" s="9" t="s">
        <v>6</v>
      </c>
      <c r="B14" s="6">
        <v>7069</v>
      </c>
      <c r="C14" s="1">
        <v>5876</v>
      </c>
      <c r="D14" s="1">
        <v>994</v>
      </c>
      <c r="E14" s="1">
        <f t="shared" si="4"/>
        <v>199</v>
      </c>
      <c r="F14" s="1">
        <v>2372</v>
      </c>
      <c r="G14" s="13">
        <f t="shared" si="5"/>
        <v>40.367597004765152</v>
      </c>
      <c r="H14" s="17">
        <f t="shared" si="6"/>
        <v>33.55495826849625</v>
      </c>
      <c r="I14" s="16">
        <v>707</v>
      </c>
      <c r="J14" s="1">
        <v>625</v>
      </c>
      <c r="K14" s="1">
        <v>50</v>
      </c>
      <c r="L14" s="1">
        <f t="shared" si="7"/>
        <v>32</v>
      </c>
      <c r="M14" s="1">
        <v>453</v>
      </c>
      <c r="N14" s="13">
        <f t="shared" si="8"/>
        <v>72.48</v>
      </c>
      <c r="O14" s="17">
        <f t="shared" si="9"/>
        <v>64.073550212164079</v>
      </c>
    </row>
    <row r="15" spans="1:15" x14ac:dyDescent="0.3">
      <c r="A15" s="9" t="s">
        <v>7</v>
      </c>
      <c r="B15" s="6">
        <v>1335</v>
      </c>
      <c r="C15" s="1">
        <v>1173</v>
      </c>
      <c r="D15" s="1">
        <v>116</v>
      </c>
      <c r="E15" s="1">
        <f t="shared" si="4"/>
        <v>46</v>
      </c>
      <c r="F15" s="1">
        <v>505</v>
      </c>
      <c r="G15" s="13">
        <f t="shared" si="5"/>
        <v>43.052003410059676</v>
      </c>
      <c r="H15" s="17">
        <f t="shared" si="6"/>
        <v>37.827715355805239</v>
      </c>
      <c r="I15" s="16">
        <v>44</v>
      </c>
      <c r="J15" s="1">
        <v>37</v>
      </c>
      <c r="K15" s="1">
        <v>4</v>
      </c>
      <c r="L15" s="1">
        <f t="shared" si="7"/>
        <v>3</v>
      </c>
      <c r="M15" s="1">
        <v>28</v>
      </c>
      <c r="N15" s="13">
        <f t="shared" si="8"/>
        <v>75.675675675675677</v>
      </c>
      <c r="O15" s="17">
        <f t="shared" si="9"/>
        <v>63.636363636363633</v>
      </c>
    </row>
    <row r="16" spans="1:15" x14ac:dyDescent="0.3">
      <c r="A16" s="9" t="s">
        <v>8</v>
      </c>
      <c r="B16" s="6">
        <v>92255</v>
      </c>
      <c r="C16" s="1">
        <v>76494</v>
      </c>
      <c r="D16" s="1">
        <v>10096</v>
      </c>
      <c r="E16" s="1">
        <f t="shared" si="4"/>
        <v>5665</v>
      </c>
      <c r="F16" s="1">
        <v>35334</v>
      </c>
      <c r="G16" s="13">
        <f t="shared" si="5"/>
        <v>46.191858184955677</v>
      </c>
      <c r="H16" s="17">
        <f t="shared" si="6"/>
        <v>38.300363123949921</v>
      </c>
      <c r="I16" s="16">
        <v>1546</v>
      </c>
      <c r="J16" s="1">
        <v>1441</v>
      </c>
      <c r="K16" s="1">
        <v>67</v>
      </c>
      <c r="L16" s="1">
        <f t="shared" si="7"/>
        <v>38</v>
      </c>
      <c r="M16" s="1">
        <v>1055</v>
      </c>
      <c r="N16" s="13">
        <f t="shared" si="8"/>
        <v>73.213046495489237</v>
      </c>
      <c r="O16" s="17">
        <f t="shared" si="9"/>
        <v>68.24062095730919</v>
      </c>
    </row>
    <row r="17" spans="1:15" x14ac:dyDescent="0.3">
      <c r="A17" s="9" t="s">
        <v>9</v>
      </c>
      <c r="B17" s="6">
        <v>10336</v>
      </c>
      <c r="C17" s="1">
        <v>8644</v>
      </c>
      <c r="D17" s="1">
        <v>998</v>
      </c>
      <c r="E17" s="1">
        <f t="shared" si="4"/>
        <v>694</v>
      </c>
      <c r="F17" s="1">
        <v>1788</v>
      </c>
      <c r="G17" s="13">
        <f t="shared" si="5"/>
        <v>20.68486811661268</v>
      </c>
      <c r="H17" s="17">
        <f t="shared" si="6"/>
        <v>17.298761609907121</v>
      </c>
      <c r="I17" s="16">
        <v>266</v>
      </c>
      <c r="J17" s="1">
        <v>245</v>
      </c>
      <c r="K17" s="1">
        <v>13</v>
      </c>
      <c r="L17" s="1">
        <f t="shared" si="7"/>
        <v>8</v>
      </c>
      <c r="M17" s="1">
        <v>126</v>
      </c>
      <c r="N17" s="13">
        <f t="shared" si="8"/>
        <v>51.428571428571423</v>
      </c>
      <c r="O17" s="17">
        <f t="shared" si="9"/>
        <v>47.368421052631575</v>
      </c>
    </row>
    <row r="18" spans="1:15" x14ac:dyDescent="0.3">
      <c r="A18" s="9" t="s">
        <v>10</v>
      </c>
      <c r="B18" s="6">
        <v>7897</v>
      </c>
      <c r="C18" s="1">
        <v>6606</v>
      </c>
      <c r="D18" s="1">
        <v>995</v>
      </c>
      <c r="E18" s="1">
        <f t="shared" si="4"/>
        <v>296</v>
      </c>
      <c r="F18" s="1">
        <v>2594</v>
      </c>
      <c r="G18" s="13">
        <f t="shared" si="5"/>
        <v>39.267332727823188</v>
      </c>
      <c r="H18" s="17">
        <f t="shared" si="6"/>
        <v>32.847916930479933</v>
      </c>
      <c r="I18" s="16">
        <v>372</v>
      </c>
      <c r="J18" s="1">
        <v>345</v>
      </c>
      <c r="K18" s="1">
        <v>11</v>
      </c>
      <c r="L18" s="1">
        <f t="shared" si="7"/>
        <v>16</v>
      </c>
      <c r="M18" s="1">
        <v>250</v>
      </c>
      <c r="N18" s="13">
        <f t="shared" si="8"/>
        <v>72.463768115942031</v>
      </c>
      <c r="O18" s="17">
        <f t="shared" si="9"/>
        <v>67.204301075268816</v>
      </c>
    </row>
    <row r="19" spans="1:15" x14ac:dyDescent="0.3">
      <c r="A19" s="9" t="s">
        <v>11</v>
      </c>
      <c r="B19" s="6">
        <v>10945</v>
      </c>
      <c r="C19" s="1">
        <v>9856</v>
      </c>
      <c r="D19" s="1">
        <v>709</v>
      </c>
      <c r="E19" s="1">
        <f t="shared" si="4"/>
        <v>380</v>
      </c>
      <c r="F19" s="1">
        <v>4215</v>
      </c>
      <c r="G19" s="13">
        <f t="shared" si="5"/>
        <v>42.765827922077918</v>
      </c>
      <c r="H19" s="17">
        <f t="shared" si="6"/>
        <v>38.510735495660121</v>
      </c>
      <c r="I19" s="16">
        <v>929</v>
      </c>
      <c r="J19" s="1">
        <v>851</v>
      </c>
      <c r="K19" s="1">
        <v>56</v>
      </c>
      <c r="L19" s="1">
        <f t="shared" si="7"/>
        <v>22</v>
      </c>
      <c r="M19" s="1">
        <v>645</v>
      </c>
      <c r="N19" s="13">
        <f t="shared" si="8"/>
        <v>75.793184488836658</v>
      </c>
      <c r="O19" s="17">
        <f t="shared" si="9"/>
        <v>69.429494079655541</v>
      </c>
    </row>
    <row r="20" spans="1:15" x14ac:dyDescent="0.3">
      <c r="A20" s="9" t="s">
        <v>12</v>
      </c>
      <c r="B20" s="6">
        <v>14512</v>
      </c>
      <c r="C20" s="1">
        <v>12405</v>
      </c>
      <c r="D20" s="1">
        <v>1709</v>
      </c>
      <c r="E20" s="1">
        <f t="shared" si="4"/>
        <v>398</v>
      </c>
      <c r="F20" s="1">
        <v>4628</v>
      </c>
      <c r="G20" s="13">
        <f t="shared" si="5"/>
        <v>37.30753728335349</v>
      </c>
      <c r="H20" s="17">
        <f t="shared" si="6"/>
        <v>31.890848952590961</v>
      </c>
      <c r="I20" s="16">
        <v>1273</v>
      </c>
      <c r="J20" s="1">
        <v>1205</v>
      </c>
      <c r="K20" s="1">
        <v>52</v>
      </c>
      <c r="L20" s="1">
        <f t="shared" si="7"/>
        <v>16</v>
      </c>
      <c r="M20" s="1">
        <v>1121</v>
      </c>
      <c r="N20" s="13">
        <f t="shared" si="8"/>
        <v>93.029045643153523</v>
      </c>
      <c r="O20" s="17">
        <f t="shared" si="9"/>
        <v>88.059701492537314</v>
      </c>
    </row>
    <row r="21" spans="1:15" x14ac:dyDescent="0.3">
      <c r="A21" s="9" t="s">
        <v>13</v>
      </c>
      <c r="B21" s="6">
        <v>13472</v>
      </c>
      <c r="C21" s="1">
        <v>11589</v>
      </c>
      <c r="D21" s="1">
        <v>1402</v>
      </c>
      <c r="E21" s="1">
        <f t="shared" si="4"/>
        <v>481</v>
      </c>
      <c r="F21" s="1">
        <v>7047</v>
      </c>
      <c r="G21" s="13">
        <f t="shared" si="5"/>
        <v>60.80766243851928</v>
      </c>
      <c r="H21" s="17">
        <f t="shared" si="6"/>
        <v>52.308491686460812</v>
      </c>
      <c r="I21" s="16">
        <v>896</v>
      </c>
      <c r="J21" s="1">
        <v>839</v>
      </c>
      <c r="K21" s="1">
        <v>27</v>
      </c>
      <c r="L21" s="1">
        <f t="shared" si="7"/>
        <v>30</v>
      </c>
      <c r="M21" s="1">
        <v>673</v>
      </c>
      <c r="N21" s="13">
        <f t="shared" si="8"/>
        <v>80.214541120381412</v>
      </c>
      <c r="O21" s="17">
        <f t="shared" si="9"/>
        <v>75.111607142857139</v>
      </c>
    </row>
    <row r="22" spans="1:15" x14ac:dyDescent="0.3">
      <c r="A22" s="9" t="s">
        <v>14</v>
      </c>
      <c r="B22" s="6">
        <v>12759</v>
      </c>
      <c r="C22" s="1">
        <v>10626</v>
      </c>
      <c r="D22" s="1">
        <v>1661</v>
      </c>
      <c r="E22" s="1">
        <f t="shared" si="4"/>
        <v>472</v>
      </c>
      <c r="F22" s="1">
        <v>3200</v>
      </c>
      <c r="G22" s="13">
        <f t="shared" si="5"/>
        <v>30.114812723508379</v>
      </c>
      <c r="H22" s="17">
        <f t="shared" si="6"/>
        <v>25.080335449486636</v>
      </c>
      <c r="I22" s="16">
        <v>1630</v>
      </c>
      <c r="J22" s="1">
        <v>1519</v>
      </c>
      <c r="K22" s="1">
        <v>50</v>
      </c>
      <c r="L22" s="1">
        <f t="shared" si="7"/>
        <v>61</v>
      </c>
      <c r="M22" s="1">
        <v>1270</v>
      </c>
      <c r="N22" s="13">
        <f t="shared" si="8"/>
        <v>83.607636603028311</v>
      </c>
      <c r="O22" s="17">
        <f t="shared" si="9"/>
        <v>77.914110429447859</v>
      </c>
    </row>
    <row r="23" spans="1:15" x14ac:dyDescent="0.3">
      <c r="A23" s="9" t="s">
        <v>15</v>
      </c>
      <c r="B23" s="6">
        <v>23209</v>
      </c>
      <c r="C23" s="1">
        <v>20573</v>
      </c>
      <c r="D23" s="1">
        <v>1895</v>
      </c>
      <c r="E23" s="1">
        <f t="shared" si="4"/>
        <v>741</v>
      </c>
      <c r="F23" s="1">
        <v>10068</v>
      </c>
      <c r="G23" s="13">
        <f t="shared" si="5"/>
        <v>48.93792835269528</v>
      </c>
      <c r="H23" s="17">
        <f t="shared" si="6"/>
        <v>43.379723383170322</v>
      </c>
      <c r="I23" s="16">
        <v>2310</v>
      </c>
      <c r="J23" s="1">
        <v>2080</v>
      </c>
      <c r="K23" s="1">
        <v>129</v>
      </c>
      <c r="L23" s="1">
        <f t="shared" si="7"/>
        <v>101</v>
      </c>
      <c r="M23" s="1">
        <v>1818</v>
      </c>
      <c r="N23" s="13">
        <f t="shared" si="8"/>
        <v>87.40384615384616</v>
      </c>
      <c r="O23" s="17">
        <f t="shared" si="9"/>
        <v>78.701298701298711</v>
      </c>
    </row>
    <row r="24" spans="1:15" ht="17.25" thickBot="1" x14ac:dyDescent="0.35">
      <c r="A24" s="10" t="s">
        <v>16</v>
      </c>
      <c r="B24" s="7">
        <v>3567</v>
      </c>
      <c r="C24" s="4">
        <v>3202</v>
      </c>
      <c r="D24" s="4">
        <v>195</v>
      </c>
      <c r="E24" s="4">
        <f t="shared" si="4"/>
        <v>170</v>
      </c>
      <c r="F24" s="4">
        <v>1280</v>
      </c>
      <c r="G24" s="18">
        <f t="shared" si="5"/>
        <v>39.975015615240473</v>
      </c>
      <c r="H24" s="19">
        <f t="shared" si="6"/>
        <v>35.884496776002244</v>
      </c>
      <c r="I24" s="7">
        <v>150</v>
      </c>
      <c r="J24" s="4">
        <v>130</v>
      </c>
      <c r="K24" s="4">
        <v>9</v>
      </c>
      <c r="L24" s="4">
        <f t="shared" si="7"/>
        <v>11</v>
      </c>
      <c r="M24" s="4">
        <v>95</v>
      </c>
      <c r="N24" s="18">
        <f t="shared" si="8"/>
        <v>73.076923076923066</v>
      </c>
      <c r="O24" s="19">
        <f t="shared" si="9"/>
        <v>63.333333333333329</v>
      </c>
    </row>
    <row r="25" spans="1:15" x14ac:dyDescent="0.3">
      <c r="B25" t="s">
        <v>96</v>
      </c>
    </row>
    <row r="26" spans="1:15" x14ac:dyDescent="0.3">
      <c r="B26" t="s">
        <v>94</v>
      </c>
    </row>
    <row r="27" spans="1:15" x14ac:dyDescent="0.3">
      <c r="D27" s="3"/>
      <c r="E27" s="3"/>
    </row>
  </sheetData>
  <mergeCells count="4">
    <mergeCell ref="A4:A6"/>
    <mergeCell ref="B5:H5"/>
    <mergeCell ref="I5:O5"/>
    <mergeCell ref="B4:O4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9"/>
  <sheetViews>
    <sheetView topLeftCell="A43" workbookViewId="0">
      <selection activeCell="C45" sqref="C45"/>
    </sheetView>
  </sheetViews>
  <sheetFormatPr defaultRowHeight="16.5" x14ac:dyDescent="0.3"/>
  <sheetData>
    <row r="1" spans="1:1" x14ac:dyDescent="0.3">
      <c r="A1" t="s">
        <v>19</v>
      </c>
    </row>
    <row r="2" spans="1:1" x14ac:dyDescent="0.3">
      <c r="A2" t="s">
        <v>20</v>
      </c>
    </row>
    <row r="3" spans="1:1" x14ac:dyDescent="0.3">
      <c r="A3" t="s">
        <v>25</v>
      </c>
    </row>
    <row r="4" spans="1:1" x14ac:dyDescent="0.3">
      <c r="A4" t="s">
        <v>69</v>
      </c>
    </row>
    <row r="5" spans="1:1" x14ac:dyDescent="0.3">
      <c r="A5" t="s">
        <v>26</v>
      </c>
    </row>
    <row r="6" spans="1:1" x14ac:dyDescent="0.3">
      <c r="A6" t="s">
        <v>21</v>
      </c>
    </row>
    <row r="7" spans="1:1" x14ac:dyDescent="0.3">
      <c r="A7" t="s">
        <v>70</v>
      </c>
    </row>
    <row r="8" spans="1:1" x14ac:dyDescent="0.3">
      <c r="A8" t="s">
        <v>59</v>
      </c>
    </row>
    <row r="9" spans="1:1" x14ac:dyDescent="0.3">
      <c r="A9" t="s">
        <v>60</v>
      </c>
    </row>
    <row r="10" spans="1:1" x14ac:dyDescent="0.3">
      <c r="A10" t="s">
        <v>28</v>
      </c>
    </row>
    <row r="11" spans="1:1" x14ac:dyDescent="0.3">
      <c r="A11" t="s">
        <v>22</v>
      </c>
    </row>
    <row r="12" spans="1:1" x14ac:dyDescent="0.3">
      <c r="A12" t="s">
        <v>27</v>
      </c>
    </row>
    <row r="13" spans="1:1" x14ac:dyDescent="0.3">
      <c r="A13" t="s">
        <v>71</v>
      </c>
    </row>
    <row r="14" spans="1:1" x14ac:dyDescent="0.3">
      <c r="A14" t="s">
        <v>61</v>
      </c>
    </row>
    <row r="15" spans="1:1" x14ac:dyDescent="0.3">
      <c r="A15" t="s">
        <v>23</v>
      </c>
    </row>
    <row r="16" spans="1:1" x14ac:dyDescent="0.3">
      <c r="A16" t="s">
        <v>72</v>
      </c>
    </row>
    <row r="17" spans="1:1" x14ac:dyDescent="0.3">
      <c r="A17" t="s">
        <v>62</v>
      </c>
    </row>
    <row r="18" spans="1:1" x14ac:dyDescent="0.3">
      <c r="A18" t="s">
        <v>63</v>
      </c>
    </row>
    <row r="19" spans="1:1" x14ac:dyDescent="0.3">
      <c r="A19" t="s">
        <v>28</v>
      </c>
    </row>
    <row r="20" spans="1:1" x14ac:dyDescent="0.3">
      <c r="A20" t="s">
        <v>29</v>
      </c>
    </row>
    <row r="21" spans="1:1" x14ac:dyDescent="0.3">
      <c r="A21" t="s">
        <v>30</v>
      </c>
    </row>
    <row r="22" spans="1:1" x14ac:dyDescent="0.3">
      <c r="A22" t="s">
        <v>31</v>
      </c>
    </row>
    <row r="23" spans="1:1" x14ac:dyDescent="0.3">
      <c r="A23" t="s">
        <v>24</v>
      </c>
    </row>
    <row r="24" spans="1:1" x14ac:dyDescent="0.3">
      <c r="A24" t="s">
        <v>32</v>
      </c>
    </row>
    <row r="25" spans="1:1" x14ac:dyDescent="0.3">
      <c r="A25" t="s">
        <v>33</v>
      </c>
    </row>
    <row r="26" spans="1:1" x14ac:dyDescent="0.3">
      <c r="A26" t="s">
        <v>34</v>
      </c>
    </row>
    <row r="27" spans="1:1" x14ac:dyDescent="0.3">
      <c r="A27" t="s">
        <v>35</v>
      </c>
    </row>
    <row r="28" spans="1:1" x14ac:dyDescent="0.3">
      <c r="A28" t="s">
        <v>28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28</v>
      </c>
    </row>
    <row r="34" spans="1:1" x14ac:dyDescent="0.3">
      <c r="A34" t="s">
        <v>24</v>
      </c>
    </row>
    <row r="35" spans="1:1" x14ac:dyDescent="0.3">
      <c r="A35" t="s">
        <v>36</v>
      </c>
    </row>
    <row r="36" spans="1:1" x14ac:dyDescent="0.3">
      <c r="A36" t="s">
        <v>37</v>
      </c>
    </row>
    <row r="37" spans="1:1" x14ac:dyDescent="0.3">
      <c r="A37" t="s">
        <v>38</v>
      </c>
    </row>
    <row r="38" spans="1:1" x14ac:dyDescent="0.3">
      <c r="A38" t="s">
        <v>64</v>
      </c>
    </row>
    <row r="39" spans="1:1" x14ac:dyDescent="0.3">
      <c r="A39" t="s">
        <v>28</v>
      </c>
    </row>
    <row r="40" spans="1:1" x14ac:dyDescent="0.3">
      <c r="A40" t="s">
        <v>65</v>
      </c>
    </row>
    <row r="41" spans="1:1" x14ac:dyDescent="0.3">
      <c r="A41" t="s">
        <v>66</v>
      </c>
    </row>
    <row r="42" spans="1:1" x14ac:dyDescent="0.3">
      <c r="A42" t="s">
        <v>67</v>
      </c>
    </row>
    <row r="43" spans="1:1" x14ac:dyDescent="0.3">
      <c r="A43" t="s">
        <v>68</v>
      </c>
    </row>
    <row r="44" spans="1:1" x14ac:dyDescent="0.3">
      <c r="A44" t="s">
        <v>28</v>
      </c>
    </row>
    <row r="45" spans="1:1" x14ac:dyDescent="0.3">
      <c r="A45" t="s">
        <v>39</v>
      </c>
    </row>
    <row r="46" spans="1:1" x14ac:dyDescent="0.3">
      <c r="A46" t="s">
        <v>40</v>
      </c>
    </row>
    <row r="47" spans="1:1" x14ac:dyDescent="0.3">
      <c r="A47" t="s">
        <v>41</v>
      </c>
    </row>
    <row r="48" spans="1:1" x14ac:dyDescent="0.3">
      <c r="A48" t="s">
        <v>42</v>
      </c>
    </row>
    <row r="49" spans="1:1" x14ac:dyDescent="0.3">
      <c r="A49" t="s">
        <v>43</v>
      </c>
    </row>
    <row r="50" spans="1:1" x14ac:dyDescent="0.3">
      <c r="A50" t="s">
        <v>44</v>
      </c>
    </row>
    <row r="51" spans="1:1" x14ac:dyDescent="0.3">
      <c r="A51" t="s">
        <v>45</v>
      </c>
    </row>
    <row r="52" spans="1:1" x14ac:dyDescent="0.3">
      <c r="A52" t="s">
        <v>46</v>
      </c>
    </row>
    <row r="53" spans="1:1" x14ac:dyDescent="0.3">
      <c r="A53" t="s">
        <v>47</v>
      </c>
    </row>
    <row r="54" spans="1:1" x14ac:dyDescent="0.3">
      <c r="A54" t="s">
        <v>77</v>
      </c>
    </row>
    <row r="55" spans="1:1" x14ac:dyDescent="0.3">
      <c r="A55" t="s">
        <v>48</v>
      </c>
    </row>
    <row r="56" spans="1:1" x14ac:dyDescent="0.3">
      <c r="A56" t="s">
        <v>49</v>
      </c>
    </row>
    <row r="57" spans="1:1" x14ac:dyDescent="0.3">
      <c r="A57" t="s">
        <v>50</v>
      </c>
    </row>
    <row r="58" spans="1:1" x14ac:dyDescent="0.3">
      <c r="A58" t="s">
        <v>51</v>
      </c>
    </row>
    <row r="59" spans="1:1" x14ac:dyDescent="0.3">
      <c r="A59" t="s">
        <v>52</v>
      </c>
    </row>
    <row r="60" spans="1:1" x14ac:dyDescent="0.3">
      <c r="A60" t="s">
        <v>53</v>
      </c>
    </row>
    <row r="61" spans="1:1" x14ac:dyDescent="0.3">
      <c r="A61" t="s">
        <v>78</v>
      </c>
    </row>
    <row r="62" spans="1:1" x14ac:dyDescent="0.3">
      <c r="A62" t="s">
        <v>79</v>
      </c>
    </row>
    <row r="63" spans="1:1" x14ac:dyDescent="0.3">
      <c r="A63" t="s">
        <v>17</v>
      </c>
    </row>
    <row r="64" spans="1:1" x14ac:dyDescent="0.3">
      <c r="A64" t="s">
        <v>54</v>
      </c>
    </row>
    <row r="65" spans="1:1" x14ac:dyDescent="0.3">
      <c r="A65" t="s">
        <v>55</v>
      </c>
    </row>
    <row r="66" spans="1:1" x14ac:dyDescent="0.3">
      <c r="A66" t="s">
        <v>56</v>
      </c>
    </row>
    <row r="67" spans="1:1" x14ac:dyDescent="0.3">
      <c r="A67" t="s">
        <v>57</v>
      </c>
    </row>
    <row r="68" spans="1:1" x14ac:dyDescent="0.3">
      <c r="A68" t="s">
        <v>58</v>
      </c>
    </row>
    <row r="69" spans="1:1" x14ac:dyDescent="0.3">
      <c r="A69" t="s">
        <v>18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Data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Siyoon Kim</cp:lastModifiedBy>
  <cp:lastPrinted>2021-12-01T00:57:40Z</cp:lastPrinted>
  <dcterms:created xsi:type="dcterms:W3CDTF">2021-11-25T10:20:48Z</dcterms:created>
  <dcterms:modified xsi:type="dcterms:W3CDTF">2021-12-15T07:35:41Z</dcterms:modified>
</cp:coreProperties>
</file>